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Other\Electric Vehicles\SB350 Rate Design\TURN Data Request\DR4\"/>
    </mc:Choice>
  </mc:AlternateContent>
  <bookViews>
    <workbookView xWindow="0" yWindow="0" windowWidth="28800" windowHeight="12210"/>
  </bookViews>
  <sheets>
    <sheet name="Res GIR Transitio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  <c r="F9" i="1"/>
  <c r="E9" i="1"/>
  <c r="D9" i="1"/>
  <c r="C9" i="1"/>
  <c r="F8" i="1"/>
  <c r="E8" i="1"/>
  <c r="D8" i="1"/>
  <c r="C8" i="1"/>
  <c r="F7" i="1"/>
  <c r="E7" i="1"/>
  <c r="D7" i="1"/>
  <c r="L7" i="1"/>
  <c r="K7" i="1"/>
  <c r="K9" i="1" s="1"/>
  <c r="L9" i="1" s="1"/>
  <c r="I7" i="1" l="1"/>
  <c r="J7" i="1" s="1"/>
  <c r="K10" i="1"/>
  <c r="L10" i="1" s="1"/>
  <c r="K8" i="1"/>
  <c r="L8" i="1" s="1"/>
  <c r="M7" i="1" l="1"/>
  <c r="O7" i="1" l="1"/>
  <c r="N7" i="1"/>
  <c r="P7" i="1" l="1"/>
  <c r="Q7" i="1"/>
  <c r="I8" i="1"/>
  <c r="J8" i="1" l="1"/>
  <c r="R7" i="1"/>
  <c r="S7" i="1"/>
  <c r="T7" i="1" s="1"/>
  <c r="M8" i="1"/>
  <c r="N8" i="1" l="1"/>
  <c r="O8" i="1"/>
  <c r="P8" i="1" l="1"/>
  <c r="Q8" i="1"/>
  <c r="S8" i="1" l="1"/>
  <c r="T8" i="1" s="1"/>
  <c r="R8" i="1"/>
  <c r="I9" i="1"/>
  <c r="M9" i="1" l="1"/>
  <c r="J9" i="1"/>
  <c r="O9" i="1"/>
  <c r="N9" i="1"/>
  <c r="Q9" i="1" l="1"/>
  <c r="P9" i="1"/>
  <c r="R9" i="1" l="1"/>
  <c r="S9" i="1"/>
  <c r="T9" i="1" s="1"/>
  <c r="I10" i="1"/>
  <c r="M10" i="1" l="1"/>
  <c r="J10" i="1"/>
  <c r="N10" i="1"/>
  <c r="O10" i="1"/>
  <c r="P10" i="1" l="1"/>
  <c r="Q10" i="1"/>
  <c r="R10" i="1" l="1"/>
  <c r="S10" i="1"/>
  <c r="T10" i="1" s="1"/>
</calcChain>
</file>

<file path=xl/sharedStrings.xml><?xml version="1.0" encoding="utf-8"?>
<sst xmlns="http://schemas.openxmlformats.org/spreadsheetml/2006/main" count="47" uniqueCount="31">
  <si>
    <t>Residential GIR</t>
  </si>
  <si>
    <t>Grid Integration Charge</t>
  </si>
  <si>
    <t>GIC Transition Calculation</t>
  </si>
  <si>
    <t>Year 1</t>
  </si>
  <si>
    <t>Year 2</t>
  </si>
  <si>
    <t>Year 3</t>
  </si>
  <si>
    <t>Year 4</t>
  </si>
  <si>
    <t>Year 5</t>
  </si>
  <si>
    <t>(kW)</t>
  </si>
  <si>
    <t>($/Mo.)</t>
  </si>
  <si>
    <t>(%)</t>
  </si>
  <si>
    <t>Hourly Base Rate</t>
  </si>
  <si>
    <t>(¢/kWh)</t>
  </si>
  <si>
    <t>Super Off Peak</t>
  </si>
  <si>
    <t>Other Times</t>
  </si>
  <si>
    <t>+</t>
  </si>
  <si>
    <t>CAISO Day Ahead Hourly Price</t>
  </si>
  <si>
    <t>Dynamic Adders</t>
  </si>
  <si>
    <t>System Top 150 Hours</t>
  </si>
  <si>
    <t>Circuit Top 200 Hours</t>
  </si>
  <si>
    <t>0-3</t>
  </si>
  <si>
    <t>3-6</t>
  </si>
  <si>
    <t>6-9</t>
  </si>
  <si>
    <t>9+</t>
  </si>
  <si>
    <t>Per Testimony of Cynthia Fang, page CF-26, "reduction in the GIC such that TE participants with demand 0 to 3 kW receive a GIC of $10 in Year 1 and will be phased out by Year 5, at which time the GIC will have reached cost based levels."</t>
  </si>
  <si>
    <t>Incremental Transition</t>
  </si>
  <si>
    <t>Year 1 Transition</t>
  </si>
  <si>
    <t>Year 2 Transition</t>
  </si>
  <si>
    <t>Year 3 Transition</t>
  </si>
  <si>
    <t>Year 4 Transition</t>
  </si>
  <si>
    <t>Year 5 Transition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</si>
</sst>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4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39" fontId="0" fillId="0" borderId="0" xfId="0" applyNumberFormat="1" applyFill="1" applyBorder="1" applyAlignment="1">
      <alignment horizontal="center"/>
    </xf>
    <xf numFmtId="39" fontId="0" fillId="0" borderId="8" xfId="0" applyNumberFormat="1" applyFill="1" applyBorder="1" applyAlignment="1">
      <alignment horizontal="center"/>
    </xf>
    <xf numFmtId="10" fontId="0" fillId="0" borderId="0" xfId="1" applyNumberFormat="1" applyFont="1" applyAlignment="1">
      <alignment horizontal="center"/>
    </xf>
    <xf numFmtId="39" fontId="0" fillId="0" borderId="0" xfId="0" applyNumberFormat="1" applyAlignment="1">
      <alignment horizontal="center"/>
    </xf>
    <xf numFmtId="0" fontId="0" fillId="0" borderId="9" xfId="0" applyFill="1" applyBorder="1" applyAlignment="1">
      <alignment horizontal="center"/>
    </xf>
    <xf numFmtId="39" fontId="0" fillId="0" borderId="10" xfId="0" applyNumberFormat="1" applyFill="1" applyBorder="1" applyAlignment="1">
      <alignment horizontal="center"/>
    </xf>
    <xf numFmtId="39" fontId="0" fillId="0" borderId="11" xfId="0" applyNumberFormat="1" applyFill="1" applyBorder="1" applyAlignment="1">
      <alignment horizontal="center"/>
    </xf>
    <xf numFmtId="0" fontId="0" fillId="0" borderId="7" xfId="0" applyBorder="1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0" fillId="0" borderId="8" xfId="0" applyBorder="1"/>
    <xf numFmtId="164" fontId="0" fillId="0" borderId="0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39" fontId="0" fillId="5" borderId="0" xfId="0" applyNumberForma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5" borderId="0" xfId="0" applyFill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0" fillId="0" borderId="0" xfId="0" quotePrefix="1" applyBorder="1" applyAlignment="1">
      <alignment horizontal="center"/>
    </xf>
    <xf numFmtId="10" fontId="0" fillId="0" borderId="0" xfId="1" applyNumberFormat="1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10</xdr:row>
      <xdr:rowOff>57150</xdr:rowOff>
    </xdr:from>
    <xdr:to>
      <xdr:col>4</xdr:col>
      <xdr:colOff>140970</xdr:colOff>
      <xdr:row>11</xdr:row>
      <xdr:rowOff>140970</xdr:rowOff>
    </xdr:to>
    <xdr:sp macro="" textlink="">
      <xdr:nvSpPr>
        <xdr:cNvPr id="2" name="Plus 1">
          <a:extLst>
            <a:ext uri="{FF2B5EF4-FFF2-40B4-BE49-F238E27FC236}">
              <a16:creationId xmlns:a16="http://schemas.microsoft.com/office/drawing/2014/main" id="{5E1D50A1-6431-4EE7-AC36-FD02B097AF93}"/>
            </a:ext>
          </a:extLst>
        </xdr:cNvPr>
        <xdr:cNvSpPr/>
      </xdr:nvSpPr>
      <xdr:spPr>
        <a:xfrm>
          <a:off x="2305050" y="1971675"/>
          <a:ext cx="274320" cy="274320"/>
        </a:xfrm>
        <a:prstGeom prst="mathPlus">
          <a:avLst>
            <a:gd name="adj1" fmla="val 11616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485775</xdr:colOff>
      <xdr:row>18</xdr:row>
      <xdr:rowOff>57150</xdr:rowOff>
    </xdr:from>
    <xdr:to>
      <xdr:col>4</xdr:col>
      <xdr:colOff>150495</xdr:colOff>
      <xdr:row>19</xdr:row>
      <xdr:rowOff>140970</xdr:rowOff>
    </xdr:to>
    <xdr:sp macro="" textlink="">
      <xdr:nvSpPr>
        <xdr:cNvPr id="3" name="Plus 2">
          <a:extLst>
            <a:ext uri="{FF2B5EF4-FFF2-40B4-BE49-F238E27FC236}">
              <a16:creationId xmlns:a16="http://schemas.microsoft.com/office/drawing/2014/main" id="{C3A840ED-0992-40B2-9F14-8C495DAE8782}"/>
            </a:ext>
          </a:extLst>
        </xdr:cNvPr>
        <xdr:cNvSpPr/>
      </xdr:nvSpPr>
      <xdr:spPr>
        <a:xfrm>
          <a:off x="2314575" y="3505200"/>
          <a:ext cx="274320" cy="274320"/>
        </a:xfrm>
        <a:prstGeom prst="mathPlus">
          <a:avLst>
            <a:gd name="adj1" fmla="val 11616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28"/>
  <sheetViews>
    <sheetView showGridLines="0" tabSelected="1" zoomScaleNormal="100" workbookViewId="0">
      <selection activeCell="L17" sqref="L17"/>
    </sheetView>
  </sheetViews>
  <sheetFormatPr defaultRowHeight="15" x14ac:dyDescent="0.25"/>
  <cols>
    <col min="8" max="8" width="3.7109375" customWidth="1"/>
    <col min="9" max="20" width="9.7109375" customWidth="1"/>
  </cols>
  <sheetData>
    <row r="2" spans="2:20" x14ac:dyDescent="0.25">
      <c r="B2" s="31" t="s">
        <v>0</v>
      </c>
      <c r="C2" s="31"/>
      <c r="D2" s="31"/>
      <c r="E2" s="31"/>
      <c r="F2" s="31"/>
      <c r="G2" s="31"/>
    </row>
    <row r="4" spans="2:20" ht="15.75" x14ac:dyDescent="0.25">
      <c r="B4" s="32" t="s">
        <v>1</v>
      </c>
      <c r="C4" s="33"/>
      <c r="D4" s="33"/>
      <c r="E4" s="33"/>
      <c r="F4" s="33"/>
      <c r="G4" s="34"/>
      <c r="I4" s="31" t="s">
        <v>2</v>
      </c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</row>
    <row r="5" spans="2:20" x14ac:dyDescent="0.25">
      <c r="B5" s="1"/>
      <c r="C5" s="2" t="s">
        <v>3</v>
      </c>
      <c r="D5" s="2" t="s">
        <v>4</v>
      </c>
      <c r="E5" s="2" t="s">
        <v>5</v>
      </c>
      <c r="F5" s="2" t="s">
        <v>6</v>
      </c>
      <c r="G5" s="3" t="s">
        <v>7</v>
      </c>
      <c r="I5" s="36" t="s">
        <v>25</v>
      </c>
      <c r="J5" s="36"/>
      <c r="K5" s="36" t="s">
        <v>26</v>
      </c>
      <c r="L5" s="36"/>
      <c r="M5" s="36" t="s">
        <v>27</v>
      </c>
      <c r="N5" s="36"/>
      <c r="O5" s="36" t="s">
        <v>28</v>
      </c>
      <c r="P5" s="36"/>
      <c r="Q5" s="36" t="s">
        <v>29</v>
      </c>
      <c r="R5" s="36"/>
      <c r="S5" s="36" t="s">
        <v>30</v>
      </c>
      <c r="T5" s="36"/>
    </row>
    <row r="6" spans="2:20" x14ac:dyDescent="0.25">
      <c r="B6" s="4" t="s">
        <v>8</v>
      </c>
      <c r="C6" s="5" t="s">
        <v>9</v>
      </c>
      <c r="D6" s="5" t="s">
        <v>9</v>
      </c>
      <c r="E6" s="5" t="s">
        <v>9</v>
      </c>
      <c r="F6" s="5" t="s">
        <v>9</v>
      </c>
      <c r="G6" s="6" t="s">
        <v>9</v>
      </c>
      <c r="I6" s="24" t="s">
        <v>10</v>
      </c>
      <c r="J6" s="24" t="s">
        <v>9</v>
      </c>
      <c r="K6" s="24" t="s">
        <v>10</v>
      </c>
      <c r="L6" s="24" t="s">
        <v>9</v>
      </c>
      <c r="M6" s="24" t="s">
        <v>10</v>
      </c>
      <c r="N6" s="24" t="s">
        <v>9</v>
      </c>
      <c r="O6" s="24" t="s">
        <v>10</v>
      </c>
      <c r="P6" s="24" t="s">
        <v>9</v>
      </c>
      <c r="Q6" s="24" t="s">
        <v>10</v>
      </c>
      <c r="R6" s="24" t="s">
        <v>9</v>
      </c>
      <c r="S6" s="24" t="s">
        <v>10</v>
      </c>
      <c r="T6" s="24" t="s">
        <v>9</v>
      </c>
    </row>
    <row r="7" spans="2:20" x14ac:dyDescent="0.25">
      <c r="B7" s="7" t="s">
        <v>20</v>
      </c>
      <c r="C7" s="23">
        <v>10</v>
      </c>
      <c r="D7" s="8">
        <f>$G7-N7</f>
        <v>14.872293254544806</v>
      </c>
      <c r="E7" s="8">
        <f>$G7-P7</f>
        <v>19.744586509089611</v>
      </c>
      <c r="F7" s="8">
        <f>$G7-R7</f>
        <v>24.616879763634419</v>
      </c>
      <c r="G7" s="9">
        <v>29.489173018179226</v>
      </c>
      <c r="I7" s="10">
        <f>K7/4</f>
        <v>0.16522312278954646</v>
      </c>
      <c r="J7" s="11">
        <f t="shared" ref="J7:J10" si="0">G7*I7</f>
        <v>4.8722932545448066</v>
      </c>
      <c r="K7" s="10">
        <f>(G7-C7)/G7</f>
        <v>0.66089249115818582</v>
      </c>
      <c r="L7" s="11">
        <f>G7*K7</f>
        <v>19.489173018179226</v>
      </c>
      <c r="M7" s="41">
        <f>K7-$I7</f>
        <v>0.4956693683686394</v>
      </c>
      <c r="N7" s="11">
        <f>$G7*M7</f>
        <v>14.616879763634421</v>
      </c>
      <c r="O7" s="41">
        <f>M7-$I7</f>
        <v>0.33044624557909297</v>
      </c>
      <c r="P7" s="11">
        <f>$G7*O7</f>
        <v>9.7445865090896149</v>
      </c>
      <c r="Q7" s="41">
        <f>O7-$I7</f>
        <v>0.16522312278954651</v>
      </c>
      <c r="R7" s="11">
        <f>$G7*Q7</f>
        <v>4.8722932545448083</v>
      </c>
      <c r="S7" s="41">
        <f>Q7-$I7</f>
        <v>0</v>
      </c>
      <c r="T7" s="11">
        <f>$G7*S7</f>
        <v>0</v>
      </c>
    </row>
    <row r="8" spans="2:20" x14ac:dyDescent="0.25">
      <c r="B8" s="7" t="s">
        <v>21</v>
      </c>
      <c r="C8" s="8">
        <f t="shared" ref="C8" si="1">$G8-L8</f>
        <v>16.293864705303708</v>
      </c>
      <c r="D8" s="8">
        <f t="shared" ref="D8" si="2">$G8-N8</f>
        <v>24.232713414715402</v>
      </c>
      <c r="E8" s="8">
        <f t="shared" ref="E8" si="3">$G8-P8</f>
        <v>32.171562124127092</v>
      </c>
      <c r="F8" s="8">
        <f t="shared" ref="F8" si="4">$G8-R8</f>
        <v>40.110410833538793</v>
      </c>
      <c r="G8" s="9">
        <v>48.049259542950487</v>
      </c>
      <c r="I8" s="10">
        <f t="shared" ref="I8:I10" si="5">K8/4</f>
        <v>0.16522312278954646</v>
      </c>
      <c r="J8" s="11">
        <f t="shared" si="0"/>
        <v>7.9388487094116948</v>
      </c>
      <c r="K8" s="10">
        <f>K7</f>
        <v>0.66089249115818582</v>
      </c>
      <c r="L8" s="11">
        <f>G8*K8</f>
        <v>31.755394837646779</v>
      </c>
      <c r="M8" s="41">
        <f t="shared" ref="M8:M10" si="6">K8-$I8</f>
        <v>0.4956693683686394</v>
      </c>
      <c r="N8" s="11">
        <f t="shared" ref="N8:N10" si="7">$G8*M8</f>
        <v>23.816546128235085</v>
      </c>
      <c r="O8" s="41">
        <f t="shared" ref="O8:O10" si="8">M8-$I8</f>
        <v>0.33044624557909297</v>
      </c>
      <c r="P8" s="11">
        <f t="shared" ref="P8:P10" si="9">$G8*O8</f>
        <v>15.877697418823393</v>
      </c>
      <c r="Q8" s="41">
        <f t="shared" ref="Q8:Q10" si="10">O8-$I8</f>
        <v>0.16522312278954651</v>
      </c>
      <c r="R8" s="11">
        <f t="shared" ref="R8:R10" si="11">$G8*Q8</f>
        <v>7.9388487094116975</v>
      </c>
      <c r="S8" s="41">
        <f t="shared" ref="S8:S10" si="12">Q8-$I8</f>
        <v>0</v>
      </c>
      <c r="T8" s="11">
        <f t="shared" ref="T8:T10" si="13">$G8*S8</f>
        <v>0</v>
      </c>
    </row>
    <row r="9" spans="2:20" x14ac:dyDescent="0.25">
      <c r="B9" s="7" t="s">
        <v>22</v>
      </c>
      <c r="C9" s="8">
        <f t="shared" ref="C9:C10" si="14">$G9-L9</f>
        <v>22.587729410607416</v>
      </c>
      <c r="D9" s="8">
        <f t="shared" ref="D9:D10" si="15">$G9-N9</f>
        <v>33.593133574886004</v>
      </c>
      <c r="E9" s="8">
        <f t="shared" ref="E9:E10" si="16">$G9-P9</f>
        <v>44.598537739164584</v>
      </c>
      <c r="F9" s="8">
        <f t="shared" ref="F9:F10" si="17">$G9-R9</f>
        <v>55.603941903443172</v>
      </c>
      <c r="G9" s="9">
        <v>66.609346067721759</v>
      </c>
      <c r="I9" s="10">
        <f t="shared" si="5"/>
        <v>0.16522312278954646</v>
      </c>
      <c r="J9" s="11">
        <f t="shared" si="0"/>
        <v>11.005404164278586</v>
      </c>
      <c r="K9" s="10">
        <f>K7</f>
        <v>0.66089249115818582</v>
      </c>
      <c r="L9" s="11">
        <f t="shared" ref="L9:L10" si="18">G9*K9</f>
        <v>44.021616657114343</v>
      </c>
      <c r="M9" s="41">
        <f t="shared" si="6"/>
        <v>0.4956693683686394</v>
      </c>
      <c r="N9" s="11">
        <f t="shared" si="7"/>
        <v>33.016212492835756</v>
      </c>
      <c r="O9" s="41">
        <f t="shared" si="8"/>
        <v>0.33044624557909297</v>
      </c>
      <c r="P9" s="11">
        <f t="shared" si="9"/>
        <v>22.010808328557175</v>
      </c>
      <c r="Q9" s="41">
        <f t="shared" si="10"/>
        <v>0.16522312278954651</v>
      </c>
      <c r="R9" s="11">
        <f t="shared" si="11"/>
        <v>11.005404164278589</v>
      </c>
      <c r="S9" s="41">
        <f t="shared" si="12"/>
        <v>0</v>
      </c>
      <c r="T9" s="11">
        <f t="shared" si="13"/>
        <v>0</v>
      </c>
    </row>
    <row r="10" spans="2:20" x14ac:dyDescent="0.25">
      <c r="B10" s="12" t="s">
        <v>23</v>
      </c>
      <c r="C10" s="13">
        <f t="shared" si="14"/>
        <v>32.02852646856298</v>
      </c>
      <c r="D10" s="13">
        <f t="shared" si="15"/>
        <v>47.633763815141897</v>
      </c>
      <c r="E10" s="13">
        <f t="shared" si="16"/>
        <v>63.239001161720807</v>
      </c>
      <c r="F10" s="13">
        <f t="shared" si="17"/>
        <v>78.844238508299725</v>
      </c>
      <c r="G10" s="14">
        <v>94.449475854878656</v>
      </c>
      <c r="I10" s="10">
        <f t="shared" si="5"/>
        <v>0.16522312278954646</v>
      </c>
      <c r="J10" s="11">
        <f t="shared" si="0"/>
        <v>15.605237346578919</v>
      </c>
      <c r="K10" s="10">
        <f>K7</f>
        <v>0.66089249115818582</v>
      </c>
      <c r="L10" s="11">
        <f t="shared" si="18"/>
        <v>62.420949386315677</v>
      </c>
      <c r="M10" s="41">
        <f t="shared" si="6"/>
        <v>0.4956693683686394</v>
      </c>
      <c r="N10" s="11">
        <f t="shared" si="7"/>
        <v>46.815712039736759</v>
      </c>
      <c r="O10" s="41">
        <f t="shared" si="8"/>
        <v>0.33044624557909297</v>
      </c>
      <c r="P10" s="11">
        <f t="shared" si="9"/>
        <v>31.210474693157845</v>
      </c>
      <c r="Q10" s="41">
        <f t="shared" si="10"/>
        <v>0.16522312278954651</v>
      </c>
      <c r="R10" s="11">
        <f t="shared" si="11"/>
        <v>15.605237346578924</v>
      </c>
      <c r="S10" s="41">
        <f t="shared" si="12"/>
        <v>0</v>
      </c>
      <c r="T10" s="11">
        <f t="shared" si="13"/>
        <v>0</v>
      </c>
    </row>
    <row r="13" spans="2:20" ht="15.75" x14ac:dyDescent="0.25">
      <c r="B13" s="37" t="s">
        <v>11</v>
      </c>
      <c r="C13" s="38"/>
      <c r="D13" s="38"/>
      <c r="E13" s="38"/>
      <c r="F13" s="38"/>
      <c r="G13" s="39"/>
    </row>
    <row r="14" spans="2:20" x14ac:dyDescent="0.25">
      <c r="B14" s="15"/>
      <c r="C14" s="16"/>
      <c r="D14" s="16"/>
      <c r="E14" s="17"/>
      <c r="F14" s="17" t="s">
        <v>12</v>
      </c>
      <c r="G14" s="18"/>
    </row>
    <row r="15" spans="2:20" x14ac:dyDescent="0.25">
      <c r="B15" s="15"/>
      <c r="C15" s="16" t="s">
        <v>13</v>
      </c>
      <c r="D15" s="16"/>
      <c r="E15" s="16"/>
      <c r="F15" s="19">
        <v>7.0129999999999999</v>
      </c>
      <c r="G15" s="18"/>
    </row>
    <row r="16" spans="2:20" x14ac:dyDescent="0.25">
      <c r="B16" s="15"/>
      <c r="C16" s="16" t="s">
        <v>14</v>
      </c>
      <c r="D16" s="16"/>
      <c r="E16" s="16"/>
      <c r="F16" s="19">
        <v>13.542999999999999</v>
      </c>
      <c r="G16" s="18"/>
    </row>
    <row r="17" spans="2:12" x14ac:dyDescent="0.25">
      <c r="B17" s="15"/>
      <c r="C17" s="16"/>
      <c r="D17" s="40" t="s">
        <v>15</v>
      </c>
      <c r="E17" s="40"/>
      <c r="F17" s="16"/>
      <c r="G17" s="18"/>
    </row>
    <row r="18" spans="2:12" x14ac:dyDescent="0.25">
      <c r="B18" s="25" t="s">
        <v>16</v>
      </c>
      <c r="C18" s="26"/>
      <c r="D18" s="26"/>
      <c r="E18" s="26"/>
      <c r="F18" s="26"/>
      <c r="G18" s="27"/>
    </row>
    <row r="21" spans="2:12" ht="15.75" x14ac:dyDescent="0.25">
      <c r="B21" s="28" t="s">
        <v>17</v>
      </c>
      <c r="C21" s="29"/>
      <c r="D21" s="29"/>
      <c r="E21" s="29"/>
      <c r="F21" s="29"/>
      <c r="G21" s="30"/>
    </row>
    <row r="22" spans="2:12" x14ac:dyDescent="0.25">
      <c r="B22" s="15"/>
      <c r="C22" s="16"/>
      <c r="D22" s="16"/>
      <c r="E22" s="16"/>
      <c r="F22" s="17" t="s">
        <v>12</v>
      </c>
      <c r="G22" s="18"/>
    </row>
    <row r="23" spans="2:12" x14ac:dyDescent="0.25">
      <c r="B23" s="15"/>
      <c r="C23" s="16" t="s">
        <v>18</v>
      </c>
      <c r="D23" s="16"/>
      <c r="E23" s="16"/>
      <c r="F23" s="19">
        <v>69.347807767334729</v>
      </c>
      <c r="G23" s="18"/>
    </row>
    <row r="24" spans="2:12" x14ac:dyDescent="0.25">
      <c r="B24" s="15"/>
      <c r="C24" s="16" t="s">
        <v>19</v>
      </c>
      <c r="D24" s="16"/>
      <c r="E24" s="16"/>
      <c r="F24" s="19">
        <v>18.780165144762183</v>
      </c>
      <c r="G24" s="18"/>
    </row>
    <row r="25" spans="2:12" x14ac:dyDescent="0.25">
      <c r="B25" s="20"/>
      <c r="C25" s="21"/>
      <c r="D25" s="21"/>
      <c r="E25" s="21"/>
      <c r="F25" s="21"/>
      <c r="G25" s="22"/>
    </row>
    <row r="28" spans="2:12" ht="43.5" customHeight="1" x14ac:dyDescent="0.25">
      <c r="B28" s="35" t="s">
        <v>24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</row>
  </sheetData>
  <mergeCells count="14">
    <mergeCell ref="B18:G18"/>
    <mergeCell ref="B21:G21"/>
    <mergeCell ref="B2:G2"/>
    <mergeCell ref="B4:G4"/>
    <mergeCell ref="B28:L28"/>
    <mergeCell ref="I5:J5"/>
    <mergeCell ref="K5:L5"/>
    <mergeCell ref="B13:G13"/>
    <mergeCell ref="D17:E17"/>
    <mergeCell ref="I4:T4"/>
    <mergeCell ref="M5:N5"/>
    <mergeCell ref="O5:P5"/>
    <mergeCell ref="Q5:R5"/>
    <mergeCell ref="S5:T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5BFE4AE2-FE36-448D-BC62-A6D3BEE0DD4D}"/>
</file>

<file path=customXml/itemProps2.xml><?xml version="1.0" encoding="utf-8"?>
<ds:datastoreItem xmlns:ds="http://schemas.openxmlformats.org/officeDocument/2006/customXml" ds:itemID="{F1CE4D95-0D7E-418A-BC95-D5D0820EC4BD}"/>
</file>

<file path=customXml/itemProps3.xml><?xml version="1.0" encoding="utf-8"?>
<ds:datastoreItem xmlns:ds="http://schemas.openxmlformats.org/officeDocument/2006/customXml" ds:itemID="{AB5AC022-D9B0-4B81-94C0-784B5FEAE6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 GIR Transition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Utama, Ray</dc:creator>
  <dc:description/>
  <cp:lastModifiedBy>Utama, Ray</cp:lastModifiedBy>
  <dcterms:created xsi:type="dcterms:W3CDTF">2017-07-27T23:24:46Z</dcterms:created>
  <dcterms:modified xsi:type="dcterms:W3CDTF">2017-07-28T20:18:38Z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0x0101003F4F5D1B534F4F409E43F3440FCEE6A5</vt:lpwstr>
  </property>
</Properties>
</file>